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20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pol.rozp'!$A$1:$K$63</definedName>
  </definedNames>
  <calcPr calcId="152511"/>
</workbook>
</file>

<file path=xl/calcChain.xml><?xml version="1.0" encoding="utf-8"?>
<calcChain xmlns="http://schemas.openxmlformats.org/spreadsheetml/2006/main">
  <c r="K23" i="5" l="1"/>
  <c r="G23" i="5"/>
  <c r="I23" i="5"/>
  <c r="G51" i="5"/>
  <c r="I51" i="5"/>
  <c r="G52" i="5"/>
  <c r="I52" i="5"/>
  <c r="G53" i="5"/>
  <c r="I53" i="5"/>
  <c r="K51" i="5"/>
  <c r="K52" i="5"/>
  <c r="K53" i="5"/>
  <c r="K55" i="5" l="1"/>
  <c r="I55" i="5"/>
  <c r="G55" i="5"/>
  <c r="G14" i="5"/>
  <c r="K12" i="5"/>
  <c r="K14" i="5" s="1"/>
  <c r="I12" i="5"/>
  <c r="I14" i="5" s="1"/>
  <c r="G12" i="5"/>
  <c r="G60" i="5" l="1"/>
  <c r="I60" i="5"/>
  <c r="K60" i="5"/>
  <c r="G44" i="5"/>
  <c r="I44" i="5"/>
  <c r="K44" i="5"/>
  <c r="G45" i="5"/>
  <c r="I45" i="5"/>
  <c r="K45" i="5"/>
  <c r="G35" i="5"/>
  <c r="I35" i="5"/>
  <c r="K35" i="5"/>
  <c r="G36" i="5"/>
  <c r="I36" i="5"/>
  <c r="K36" i="5"/>
  <c r="G37" i="5"/>
  <c r="I37" i="5"/>
  <c r="K37" i="5"/>
  <c r="G38" i="5"/>
  <c r="I38" i="5"/>
  <c r="K38" i="5"/>
  <c r="G39" i="5"/>
  <c r="I39" i="5"/>
  <c r="K39" i="5"/>
  <c r="G17" i="5"/>
  <c r="I17" i="5"/>
  <c r="K17" i="5"/>
  <c r="G18" i="5"/>
  <c r="I18" i="5"/>
  <c r="K18" i="5"/>
  <c r="G19" i="5"/>
  <c r="I19" i="5"/>
  <c r="K19" i="5"/>
  <c r="G20" i="5"/>
  <c r="I20" i="5"/>
  <c r="K20" i="5"/>
  <c r="G21" i="5"/>
  <c r="I21" i="5"/>
  <c r="K21" i="5"/>
  <c r="G22" i="5"/>
  <c r="I22" i="5"/>
  <c r="K22" i="5"/>
  <c r="G24" i="5"/>
  <c r="I24" i="5"/>
  <c r="K24" i="5"/>
  <c r="G25" i="5"/>
  <c r="I25" i="5"/>
  <c r="K25" i="5"/>
  <c r="C63" i="5" l="1"/>
  <c r="K61" i="5"/>
  <c r="I61" i="5"/>
  <c r="G61" i="5"/>
  <c r="K59" i="5"/>
  <c r="I59" i="5"/>
  <c r="G59" i="5"/>
  <c r="C57" i="5"/>
  <c r="K54" i="5"/>
  <c r="I54" i="5"/>
  <c r="G54" i="5"/>
  <c r="K50" i="5"/>
  <c r="I50" i="5"/>
  <c r="G50" i="5"/>
  <c r="C48" i="5"/>
  <c r="K46" i="5"/>
  <c r="I46" i="5"/>
  <c r="G46" i="5"/>
  <c r="K43" i="5"/>
  <c r="I43" i="5"/>
  <c r="G43" i="5"/>
  <c r="C41" i="5"/>
  <c r="K34" i="5"/>
  <c r="I34" i="5"/>
  <c r="G34" i="5"/>
  <c r="C27" i="5"/>
  <c r="C32" i="5"/>
  <c r="K30" i="5"/>
  <c r="I30" i="5"/>
  <c r="G30" i="5"/>
  <c r="K29" i="5"/>
  <c r="I29" i="5"/>
  <c r="G29" i="5"/>
  <c r="K16" i="5"/>
  <c r="I16" i="5"/>
  <c r="G16" i="5"/>
  <c r="I41" i="5" l="1"/>
  <c r="G48" i="5"/>
  <c r="K63" i="5"/>
  <c r="K32" i="5"/>
  <c r="G57" i="5"/>
  <c r="I63" i="5"/>
  <c r="K27" i="5"/>
  <c r="G27" i="5"/>
  <c r="I27" i="5"/>
  <c r="G32" i="5"/>
  <c r="I48" i="5"/>
  <c r="K57" i="5"/>
  <c r="I32" i="5"/>
  <c r="K41" i="5"/>
  <c r="I57" i="5"/>
  <c r="G41" i="5"/>
  <c r="K48" i="5"/>
  <c r="G63" i="5"/>
  <c r="K1" i="5" l="1"/>
</calcChain>
</file>

<file path=xl/sharedStrings.xml><?xml version="1.0" encoding="utf-8"?>
<sst xmlns="http://schemas.openxmlformats.org/spreadsheetml/2006/main" count="244" uniqueCount="154">
  <si>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</si>
  <si>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</si>
  <si>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</si>
  <si>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</si>
  <si>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</si>
  <si>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</si>
  <si>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</si>
  <si>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</si>
  <si>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</si>
  <si>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</si>
  <si>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</si>
  <si>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</si>
  <si>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</si>
  <si>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</si>
  <si>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</si>
  <si>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</si>
  <si>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</si>
  <si>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</si>
  <si>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</si>
  <si>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</si>
  <si>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</si>
  <si>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</si>
  <si>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</si>
  <si>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</si>
  <si>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</si>
  <si>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</si>
  <si>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</si>
  <si>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</si>
  <si>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</si>
  <si>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</si>
  <si>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</si>
  <si>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</si>
  <si>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</si>
  <si>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</si>
  <si>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</si>
  <si>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</si>
  <si>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</si>
  <si>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</si>
  <si>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</si>
  <si>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</si>
  <si>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</si>
  <si>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</si>
  <si>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</si>
  <si>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</si>
  <si>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</si>
  <si>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</si>
  <si>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</si>
  <si>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20-13-01</t>
  </si>
  <si>
    <t>Železniční přejezd v ev. km 24,228</t>
  </si>
  <si>
    <t>m</t>
  </si>
  <si>
    <t>m3</t>
  </si>
  <si>
    <t>m2</t>
  </si>
  <si>
    <t>ks</t>
  </si>
  <si>
    <t>ÚPRAVA PLÁNĚ SE ZHUT V HOR TŘ 1-4</t>
  </si>
  <si>
    <t>ODKOP PRO SPOD STAVBU SILNIC A ŽELEZNIC TŘ 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</si>
  <si>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</si>
  <si>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</si>
  <si>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</si>
  <si>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</si>
  <si>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</si>
  <si>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</si>
  <si>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</si>
  <si>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</si>
  <si>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</si>
  <si>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</si>
  <si>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</si>
  <si>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</si>
  <si>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</si>
  <si>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</si>
  <si>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</si>
  <si>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</si>
  <si>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965321</t>
  </si>
  <si>
    <t>ROZEBRANÍ PŘEJEZDU, PŘECHODU OSTATNÍCH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</si>
  <si>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</si>
  <si>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</si>
  <si>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</si>
  <si>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</si>
  <si>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</si>
  <si>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</si>
  <si>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</si>
  <si>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</si>
  <si>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DVOUVRSTVÝ ASFALTOVÝ NÁTĚR DO 2,0 KG/M2</t>
  </si>
  <si>
    <t>56460</t>
  </si>
  <si>
    <t>VOZOVKOVÉ VRSTVY Z PENETRAČ MAKADAMU</t>
  </si>
  <si>
    <t>ODSTRAN KRYTU VOZOVEK A CHOD S ASFALT POJIVEM, ODVOZ DO 20KM</t>
  </si>
  <si>
    <t>ODSTRAN PODKL VOZOVEK A CHOD Z KAM NESTMEL, ODVOZ DO 20KM</t>
  </si>
  <si>
    <t>ODKOP PRO SPOD STAVBU SILNIC A ŽELEZNIC TŘ 4 ODVOZ DO 20KM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</si>
  <si>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</si>
  <si>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</si>
  <si>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</si>
  <si>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</si>
  <si>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</si>
  <si>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</si>
  <si>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</si>
  <si>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</si>
  <si>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</si>
  <si>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</si>
  <si>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</si>
  <si>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</si>
  <si>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</si>
  <si>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</si>
  <si>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</si>
  <si>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</si>
  <si>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</si>
  <si>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</si>
  <si>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viz. Příloha č. 5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</si>
  <si>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</si>
  <si>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</si>
  <si>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</si>
  <si>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</si>
  <si>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</si>
  <si>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</si>
  <si>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</si>
  <si>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</si>
  <si>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</si>
  <si>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</si>
  <si>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</si>
  <si>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</si>
  <si>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</si>
  <si>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</si>
  <si>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</si>
  <si>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</si>
  <si>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</si>
  <si>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</si>
  <si>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Dodání kameniva předepsané kvality a zrnitosti,dodání asfaltového pojiva (asfalt silniční ropný, emulze asfaltová kationaktivní), rozprostření kamenné kostry v předepsané tloušťce, prolití kostry asfaltem distributorem, rozprostření a zavibrování výplňového kameniva,zřízení vrstvy bez rozlišení šířky, pokládání vrstvy po etapách, úpravu napojení, ukončení,nezahrnuje postřiky, nátěry</t>
  </si>
  <si>
    <t>Dodání všech předepsaných materiálů pro nátěry v předepsaném množství, provedení dle předepsaného technologického předpisu,zřízení vrstvy bez rozlišení šířky, pokládání vrstvy po etapách,úpravu napojení, ukončení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</si>
  <si>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</si>
  <si>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25000+2*3000</t>
  </si>
  <si>
    <t>R</t>
  </si>
  <si>
    <t>7,8*2,33</t>
  </si>
  <si>
    <t>25,75*2</t>
  </si>
  <si>
    <t>10*0,12</t>
  </si>
  <si>
    <t>5,7*1,4</t>
  </si>
  <si>
    <t>1*8</t>
  </si>
  <si>
    <t>3*1*8</t>
  </si>
  <si>
    <t>4*1*8</t>
  </si>
  <si>
    <t>viz. příloha č. 3</t>
  </si>
  <si>
    <t>0,3*2,5*2*2</t>
  </si>
  <si>
    <t>0,15*(3,8*5,2+4,8*6,7)</t>
  </si>
  <si>
    <t>0,25*(2,4*4,95+3,5*6,2)</t>
  </si>
  <si>
    <t>15*6+2*5+3,15*6</t>
  </si>
  <si>
    <t>1,03*15</t>
  </si>
  <si>
    <t>odborný odhad</t>
  </si>
  <si>
    <t>1,5*0,45*0,89</t>
  </si>
  <si>
    <t>2*3,5+0,5</t>
  </si>
  <si>
    <t>3*(2*3,5+0,5)</t>
  </si>
  <si>
    <t>4*(2*3,5+0,5)</t>
  </si>
  <si>
    <t>0,04*15</t>
  </si>
  <si>
    <t>1,5*(0,45+2*0,975)</t>
  </si>
  <si>
    <t>7,26*15</t>
  </si>
  <si>
    <t>0,1*</t>
  </si>
  <si>
    <t>0,51*5+1,04*5,8</t>
  </si>
  <si>
    <t>12+17</t>
  </si>
  <si>
    <t>4+5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</si>
</sst>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4" fillId="0" borderId="20" xfId="1" applyFont="1" applyBorder="1" applyAlignment="1" applyProtection="1">
      <alignment vertical="center"/>
      <protection locked="0"/>
    </xf>
    <xf numFmtId="4" fontId="0" fillId="2" borderId="20" xfId="0" applyNumberFormat="1" applyFill="1" applyBorder="1"/>
    <xf numFmtId="0" fontId="0" fillId="0" borderId="0" xfId="0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31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0" fontId="30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30" fillId="0" borderId="0" xfId="0" applyFont="1" applyBorder="1"/>
    <xf numFmtId="4" fontId="31" fillId="0" borderId="0" xfId="0" applyNumberFormat="1" applyFont="1" applyBorder="1"/>
    <xf numFmtId="0" fontId="16" fillId="2" borderId="17" xfId="1" applyFont="1" applyFill="1" applyBorder="1" applyProtection="1">
      <protection locked="0"/>
    </xf>
    <xf numFmtId="0" fontId="0" fillId="0" borderId="15" xfId="0" applyBorder="1"/>
    <xf numFmtId="4" fontId="0" fillId="0" borderId="0" xfId="0" applyNumberFormat="1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9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0" xfId="15" applyFont="1" applyFill="1" applyBorder="1" applyAlignment="1" applyProtection="1">
      <alignment horizontal="center"/>
    </xf>
    <xf numFmtId="0" fontId="10" fillId="2" borderId="31" xfId="15" applyFont="1" applyFill="1" applyBorder="1" applyAlignment="1">
      <alignment horizontal="center"/>
    </xf>
    <xf numFmtId="0" fontId="10" fillId="2" borderId="31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1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33" xfId="0" applyBorder="1"/>
    <xf numFmtId="0" fontId="0" fillId="0" borderId="32" xfId="0" applyBorder="1"/>
    <xf numFmtId="0" fontId="0" fillId="0" borderId="3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4" fontId="6" fillId="2" borderId="35" xfId="1" applyNumberFormat="1" applyFont="1" applyFill="1" applyBorder="1" applyProtection="1">
      <protection locked="0"/>
    </xf>
    <xf numFmtId="166" fontId="10" fillId="5" borderId="36" xfId="15" applyNumberFormat="1" applyFont="1" applyFill="1" applyBorder="1" applyAlignment="1" applyProtection="1">
      <alignment horizontal="center"/>
    </xf>
    <xf numFmtId="1" fontId="10" fillId="5" borderId="37" xfId="15" applyNumberFormat="1" applyFont="1" applyFill="1" applyBorder="1" applyAlignment="1" applyProtection="1">
      <alignment horizontal="center"/>
    </xf>
    <xf numFmtId="0" fontId="32" fillId="5" borderId="37" xfId="15" applyFill="1" applyBorder="1" applyProtection="1">
      <protection locked="0"/>
    </xf>
    <xf numFmtId="0" fontId="32" fillId="5" borderId="37" xfId="15" applyNumberFormat="1" applyFill="1" applyBorder="1" applyProtection="1">
      <protection locked="0"/>
    </xf>
    <xf numFmtId="0" fontId="32" fillId="5" borderId="29" xfId="15" applyFont="1" applyFill="1" applyBorder="1" applyProtection="1">
      <protection locked="0"/>
    </xf>
    <xf numFmtId="0" fontId="0" fillId="0" borderId="38" xfId="0" applyBorder="1"/>
    <xf numFmtId="0" fontId="0" fillId="0" borderId="39" xfId="0" applyBorder="1"/>
    <xf numFmtId="0" fontId="0" fillId="0" borderId="21" xfId="0" applyBorder="1"/>
    <xf numFmtId="0" fontId="0" fillId="0" borderId="22" xfId="0" applyBorder="1"/>
    <xf numFmtId="0" fontId="0" fillId="0" borderId="40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5" fillId="0" borderId="22" xfId="0" applyFon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9" xfId="0" applyBorder="1"/>
    <xf numFmtId="0" fontId="0" fillId="0" borderId="27" xfId="0" applyBorder="1"/>
    <xf numFmtId="0" fontId="30" fillId="0" borderId="19" xfId="0" applyFont="1" applyBorder="1"/>
    <xf numFmtId="0" fontId="0" fillId="0" borderId="35" xfId="0" applyBorder="1"/>
    <xf numFmtId="0" fontId="34" fillId="0" borderId="20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4" fontId="26" fillId="2" borderId="32" xfId="1" applyNumberFormat="1" applyFont="1" applyFill="1" applyBorder="1" applyAlignment="1" applyProtection="1">
      <alignment horizontal="right" vertical="center"/>
      <protection locked="0"/>
    </xf>
    <xf numFmtId="4" fontId="26" fillId="0" borderId="33" xfId="2" applyNumberFormat="1" applyFont="1" applyBorder="1" applyAlignment="1" applyProtection="1">
      <alignment vertical="center"/>
      <protection locked="0"/>
    </xf>
    <xf numFmtId="4" fontId="27" fillId="0" borderId="32" xfId="0" applyNumberFormat="1" applyFont="1" applyFill="1" applyBorder="1" applyAlignment="1" applyProtection="1">
      <alignment horizontal="right" vertical="center"/>
      <protection locked="0"/>
    </xf>
    <xf numFmtId="0" fontId="28" fillId="0" borderId="32" xfId="0" applyFont="1" applyBorder="1" applyAlignment="1">
      <alignment vertical="center"/>
    </xf>
    <xf numFmtId="4" fontId="26" fillId="2" borderId="34" xfId="1" applyNumberFormat="1" applyFont="1" applyFill="1" applyBorder="1" applyAlignment="1" applyProtection="1">
      <alignment horizontal="right" vertical="center"/>
      <protection locked="0"/>
    </xf>
    <xf numFmtId="4" fontId="26" fillId="0" borderId="32" xfId="2" applyNumberFormat="1" applyFont="1" applyBorder="1" applyAlignment="1" applyProtection="1">
      <alignment vertical="center"/>
      <protection locked="0"/>
    </xf>
    <xf numFmtId="49" fontId="3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/>
    <xf numFmtId="0" fontId="30" fillId="0" borderId="6" xfId="0" applyFont="1" applyBorder="1"/>
    <xf numFmtId="0" fontId="30" fillId="0" borderId="20" xfId="0" applyFont="1" applyBorder="1"/>
    <xf numFmtId="4" fontId="33" fillId="0" borderId="20" xfId="1" applyNumberFormat="1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>
      <alignment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9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9" xfId="2" applyNumberFormat="1" applyFont="1" applyBorder="1" applyAlignment="1" applyProtection="1">
      <protection locked="0"/>
    </xf>
    <xf numFmtId="165" fontId="23" fillId="0" borderId="20" xfId="0" applyNumberFormat="1" applyFont="1" applyFill="1" applyBorder="1" applyAlignment="1" applyProtection="1">
      <alignment horizontal="right" vertical="center"/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9" xfId="15" applyNumberFormat="1" applyFon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8" fillId="2" borderId="28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zoomScaleNormal="100" zoomScaleSheetLayoutView="100" workbookViewId="0">
      <selection activeCell="F17" sqref="F17"/>
    </sheetView>
  </sheetViews>
  <sheetFormatPr defaultRowHeight="15" x14ac:dyDescent="0.25"/>
  <cols>
    <col min="1" max="1" width="5.140625" customWidth="1"/>
    <col min="2" max="2" width="15.42578125" customWidth="1"/>
    <col min="3" max="3" width="55.5703125" customWidth="1"/>
    <col min="5" max="5" width="12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140625" customWidth="1"/>
    <col min="14" max="14" width="7.85546875" customWidth="1"/>
    <col min="15" max="15" width="29.7109375" customWidth="1"/>
    <col min="16" max="16" width="21.5703125" customWidth="1"/>
  </cols>
  <sheetData>
    <row r="1" spans="1:18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75" t="s">
        <v>0</v>
      </c>
      <c r="J1" s="176"/>
      <c r="K1" s="51">
        <f>SUM(I11:I498,K11:K498)/2</f>
        <v>0</v>
      </c>
    </row>
    <row r="2" spans="1:18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45</v>
      </c>
    </row>
    <row r="3" spans="1:18" x14ac:dyDescent="0.25">
      <c r="A3" s="56" t="s">
        <v>1</v>
      </c>
      <c r="B3" s="53"/>
      <c r="C3" s="11" t="s">
        <v>46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8" x14ac:dyDescent="0.25">
      <c r="A4" s="56" t="s">
        <v>3</v>
      </c>
      <c r="B4" s="53"/>
      <c r="C4" s="7" t="s">
        <v>48</v>
      </c>
      <c r="D4" s="4"/>
      <c r="E4" s="6"/>
      <c r="F4" s="12"/>
      <c r="G4" s="4"/>
      <c r="H4" s="4"/>
      <c r="I4" s="56" t="s">
        <v>12</v>
      </c>
      <c r="J4" s="63" t="s">
        <v>47</v>
      </c>
      <c r="K4" s="6"/>
    </row>
    <row r="5" spans="1:18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8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14"/>
      <c r="M6" s="180" t="s">
        <v>101</v>
      </c>
      <c r="N6" s="180" t="s">
        <v>102</v>
      </c>
      <c r="O6" s="182" t="s">
        <v>103</v>
      </c>
      <c r="P6" s="177" t="s">
        <v>104</v>
      </c>
      <c r="Q6" s="92"/>
      <c r="R6" s="92"/>
    </row>
    <row r="7" spans="1:18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15"/>
      <c r="M7" s="181"/>
      <c r="N7" s="181"/>
      <c r="O7" s="183"/>
      <c r="P7" s="178"/>
      <c r="Q7" s="92"/>
      <c r="R7" s="92"/>
    </row>
    <row r="8" spans="1:18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38" t="s">
        <v>5</v>
      </c>
      <c r="L8" s="116"/>
      <c r="M8" s="181"/>
      <c r="N8" s="181"/>
      <c r="O8" s="184"/>
      <c r="P8" s="179"/>
      <c r="Q8" s="92"/>
      <c r="R8" s="92"/>
    </row>
    <row r="9" spans="1:18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17"/>
      <c r="M9" s="118">
        <v>12</v>
      </c>
      <c r="N9" s="118">
        <v>13</v>
      </c>
      <c r="O9" s="119">
        <v>14</v>
      </c>
      <c r="P9" s="120">
        <v>15</v>
      </c>
      <c r="Q9" s="92"/>
      <c r="R9" s="92"/>
    </row>
    <row r="10" spans="1:18" x14ac:dyDescent="0.25">
      <c r="A10" s="95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131"/>
      <c r="M10" s="132"/>
      <c r="N10" s="133"/>
      <c r="O10" s="134"/>
      <c r="P10" s="135"/>
      <c r="Q10" s="92"/>
      <c r="R10" s="92"/>
    </row>
    <row r="11" spans="1:18" x14ac:dyDescent="0.25">
      <c r="A11" s="97" t="s">
        <v>27</v>
      </c>
      <c r="B11" s="17" t="s">
        <v>87</v>
      </c>
      <c r="C11" s="15" t="s">
        <v>88</v>
      </c>
      <c r="D11" s="18"/>
      <c r="E11" s="167"/>
      <c r="F11" s="19"/>
      <c r="G11" s="60"/>
      <c r="H11" s="18"/>
      <c r="I11" s="61"/>
      <c r="J11" s="18"/>
      <c r="K11" s="121"/>
      <c r="L11" s="136"/>
      <c r="M11" s="125"/>
      <c r="N11" s="147"/>
      <c r="O11" s="147"/>
      <c r="P11" s="137"/>
      <c r="Q11" s="92"/>
      <c r="R11" s="92"/>
    </row>
    <row r="12" spans="1:18" x14ac:dyDescent="0.25">
      <c r="A12" s="66">
        <v>1</v>
      </c>
      <c r="B12" s="64" t="s">
        <v>89</v>
      </c>
      <c r="C12" s="73" t="s">
        <v>90</v>
      </c>
      <c r="D12" s="74" t="s">
        <v>91</v>
      </c>
      <c r="E12" s="168">
        <v>31000</v>
      </c>
      <c r="F12" s="98"/>
      <c r="G12" s="83">
        <f>E12*F12</f>
        <v>0</v>
      </c>
      <c r="H12" s="99"/>
      <c r="I12" s="83">
        <f t="shared" ref="I12" si="0">E12*H12</f>
        <v>0</v>
      </c>
      <c r="J12" s="99"/>
      <c r="K12" s="122">
        <f t="shared" ref="K12" si="1">E12*J12</f>
        <v>0</v>
      </c>
      <c r="L12" s="138"/>
      <c r="M12" s="126"/>
      <c r="N12" s="160" t="s">
        <v>123</v>
      </c>
      <c r="O12" s="165" t="s">
        <v>105</v>
      </c>
      <c r="P12" s="139" t="s">
        <v>127</v>
      </c>
      <c r="Q12" s="92"/>
      <c r="R12" s="92"/>
    </row>
    <row r="13" spans="1:18" x14ac:dyDescent="0.25">
      <c r="A13" s="66"/>
      <c r="B13" s="67"/>
      <c r="C13" s="68"/>
      <c r="D13" s="69"/>
      <c r="E13" s="168"/>
      <c r="F13" s="100"/>
      <c r="G13" s="84"/>
      <c r="H13" s="101"/>
      <c r="I13" s="84"/>
      <c r="J13" s="101"/>
      <c r="K13" s="123"/>
      <c r="L13" s="138"/>
      <c r="M13" s="126"/>
      <c r="N13" s="164"/>
      <c r="O13" s="162"/>
      <c r="P13" s="139"/>
      <c r="Q13" s="92"/>
      <c r="R13" s="92"/>
    </row>
    <row r="14" spans="1:18" x14ac:dyDescent="0.25">
      <c r="A14" s="102" t="s">
        <v>28</v>
      </c>
      <c r="B14" s="85" t="s">
        <v>92</v>
      </c>
      <c r="C14" s="86" t="s">
        <v>88</v>
      </c>
      <c r="D14" s="87"/>
      <c r="E14" s="169"/>
      <c r="F14" s="88"/>
      <c r="G14" s="89">
        <f>SUM(G12)</f>
        <v>0</v>
      </c>
      <c r="H14" s="90"/>
      <c r="I14" s="89">
        <f>SUM(I12)</f>
        <v>0</v>
      </c>
      <c r="J14" s="91"/>
      <c r="K14" s="124">
        <f>SUM(K12)</f>
        <v>0</v>
      </c>
      <c r="L14" s="140"/>
      <c r="M14" s="127"/>
      <c r="N14" s="163"/>
      <c r="O14" s="163"/>
      <c r="P14" s="141"/>
      <c r="Q14" s="92"/>
      <c r="R14" s="92"/>
    </row>
    <row r="15" spans="1:18" x14ac:dyDescent="0.25">
      <c r="A15" s="97" t="s">
        <v>27</v>
      </c>
      <c r="B15" s="17">
        <v>1</v>
      </c>
      <c r="C15" s="15" t="s">
        <v>7</v>
      </c>
      <c r="D15" s="18"/>
      <c r="E15" s="170"/>
      <c r="F15" s="19"/>
      <c r="G15" s="60"/>
      <c r="H15" s="18"/>
      <c r="I15" s="61"/>
      <c r="J15" s="18"/>
      <c r="K15" s="121"/>
      <c r="L15" s="138"/>
      <c r="M15" s="126"/>
      <c r="N15" s="149"/>
      <c r="O15" s="162"/>
      <c r="P15" s="139"/>
      <c r="Q15" s="92"/>
      <c r="R15" s="92"/>
    </row>
    <row r="16" spans="1:18" s="82" customFormat="1" ht="16.5" customHeight="1" x14ac:dyDescent="0.25">
      <c r="A16" s="66">
        <v>2</v>
      </c>
      <c r="B16" s="67">
        <v>113138</v>
      </c>
      <c r="C16" s="68" t="s">
        <v>84</v>
      </c>
      <c r="D16" s="69" t="s">
        <v>50</v>
      </c>
      <c r="E16" s="171">
        <v>7.8</v>
      </c>
      <c r="F16" s="93"/>
      <c r="G16" s="83">
        <f>E16*F16</f>
        <v>0</v>
      </c>
      <c r="H16" s="99"/>
      <c r="I16" s="83">
        <f>E16*H16</f>
        <v>0</v>
      </c>
      <c r="J16" s="99"/>
      <c r="K16" s="122">
        <f>E16*J16</f>
        <v>0</v>
      </c>
      <c r="L16" s="142"/>
      <c r="M16" s="156"/>
      <c r="N16" s="160" t="s">
        <v>123</v>
      </c>
      <c r="O16" s="151" t="s">
        <v>106</v>
      </c>
      <c r="P16" s="143" t="s">
        <v>138</v>
      </c>
      <c r="Q16" s="93"/>
      <c r="R16" s="93"/>
    </row>
    <row r="17" spans="1:18" s="82" customFormat="1" ht="16.5" customHeight="1" x14ac:dyDescent="0.25">
      <c r="A17" s="66">
        <v>3</v>
      </c>
      <c r="B17" s="67">
        <v>113328</v>
      </c>
      <c r="C17" s="68" t="s">
        <v>85</v>
      </c>
      <c r="D17" s="69" t="s">
        <v>50</v>
      </c>
      <c r="E17" s="171">
        <v>8.4</v>
      </c>
      <c r="F17" s="93"/>
      <c r="G17" s="83">
        <f t="shared" ref="G17:G25" si="2">E17*F17</f>
        <v>0</v>
      </c>
      <c r="H17" s="99"/>
      <c r="I17" s="83">
        <f t="shared" ref="I17:I25" si="3">E17*H17</f>
        <v>0</v>
      </c>
      <c r="J17" s="99"/>
      <c r="K17" s="122">
        <f t="shared" ref="K17:K25" si="4">E17*J17</f>
        <v>0</v>
      </c>
      <c r="L17" s="142"/>
      <c r="M17" s="156"/>
      <c r="N17" s="160" t="s">
        <v>123</v>
      </c>
      <c r="O17" s="151" t="s">
        <v>106</v>
      </c>
      <c r="P17" s="143" t="s">
        <v>139</v>
      </c>
      <c r="Q17" s="93"/>
      <c r="R17" s="93"/>
    </row>
    <row r="18" spans="1:18" s="82" customFormat="1" ht="16.5" customHeight="1" x14ac:dyDescent="0.25">
      <c r="A18" s="66">
        <v>4</v>
      </c>
      <c r="B18" s="67">
        <v>18110</v>
      </c>
      <c r="C18" s="68" t="s">
        <v>53</v>
      </c>
      <c r="D18" s="69" t="s">
        <v>51</v>
      </c>
      <c r="E18" s="171">
        <v>119</v>
      </c>
      <c r="F18" s="93"/>
      <c r="G18" s="83">
        <f t="shared" si="2"/>
        <v>0</v>
      </c>
      <c r="H18" s="99"/>
      <c r="I18" s="83">
        <f t="shared" si="3"/>
        <v>0</v>
      </c>
      <c r="J18" s="99"/>
      <c r="K18" s="122">
        <f t="shared" si="4"/>
        <v>0</v>
      </c>
      <c r="L18" s="142"/>
      <c r="M18" s="156"/>
      <c r="N18" s="160" t="s">
        <v>123</v>
      </c>
      <c r="O18" s="151" t="s">
        <v>107</v>
      </c>
      <c r="P18" s="143" t="s">
        <v>140</v>
      </c>
      <c r="Q18" s="93"/>
      <c r="R18" s="93"/>
    </row>
    <row r="19" spans="1:18" s="82" customFormat="1" ht="16.5" customHeight="1" x14ac:dyDescent="0.25">
      <c r="A19" s="66">
        <v>5</v>
      </c>
      <c r="B19" s="70">
        <v>123838</v>
      </c>
      <c r="C19" s="68" t="s">
        <v>86</v>
      </c>
      <c r="D19" s="71" t="s">
        <v>50</v>
      </c>
      <c r="E19" s="171">
        <v>15.5</v>
      </c>
      <c r="F19" s="93"/>
      <c r="G19" s="83">
        <f t="shared" si="2"/>
        <v>0</v>
      </c>
      <c r="H19" s="99"/>
      <c r="I19" s="83">
        <f t="shared" si="3"/>
        <v>0</v>
      </c>
      <c r="J19" s="99"/>
      <c r="K19" s="122">
        <f t="shared" si="4"/>
        <v>0</v>
      </c>
      <c r="L19" s="142"/>
      <c r="M19" s="156"/>
      <c r="N19" s="160" t="s">
        <v>123</v>
      </c>
      <c r="O19" s="151" t="s">
        <v>108</v>
      </c>
      <c r="P19" s="144" t="s">
        <v>141</v>
      </c>
      <c r="Q19" s="93"/>
      <c r="R19" s="93"/>
    </row>
    <row r="20" spans="1:18" s="82" customFormat="1" ht="16.5" customHeight="1" x14ac:dyDescent="0.25">
      <c r="A20" s="66">
        <v>6</v>
      </c>
      <c r="B20" s="70">
        <v>123331</v>
      </c>
      <c r="C20" s="68" t="s">
        <v>54</v>
      </c>
      <c r="D20" s="71" t="s">
        <v>50</v>
      </c>
      <c r="E20" s="171">
        <v>1.5</v>
      </c>
      <c r="F20" s="93"/>
      <c r="G20" s="83">
        <f t="shared" si="2"/>
        <v>0</v>
      </c>
      <c r="H20" s="99"/>
      <c r="I20" s="83">
        <f t="shared" si="3"/>
        <v>0</v>
      </c>
      <c r="J20" s="99"/>
      <c r="K20" s="122">
        <f t="shared" si="4"/>
        <v>0</v>
      </c>
      <c r="L20" s="142"/>
      <c r="M20" s="156"/>
      <c r="N20" s="160" t="s">
        <v>123</v>
      </c>
      <c r="O20" s="151" t="s">
        <v>108</v>
      </c>
      <c r="P20" s="143" t="s">
        <v>142</v>
      </c>
      <c r="Q20" s="93"/>
      <c r="R20" s="93"/>
    </row>
    <row r="21" spans="1:18" s="82" customFormat="1" ht="16.5" customHeight="1" x14ac:dyDescent="0.25">
      <c r="A21" s="66">
        <v>7</v>
      </c>
      <c r="B21" s="67">
        <v>132418</v>
      </c>
      <c r="C21" s="68" t="s">
        <v>100</v>
      </c>
      <c r="D21" s="69" t="s">
        <v>50</v>
      </c>
      <c r="E21" s="171">
        <v>0.6</v>
      </c>
      <c r="F21" s="93"/>
      <c r="G21" s="83">
        <f t="shared" si="2"/>
        <v>0</v>
      </c>
      <c r="H21" s="99"/>
      <c r="I21" s="83">
        <f t="shared" si="3"/>
        <v>0</v>
      </c>
      <c r="J21" s="99"/>
      <c r="K21" s="122">
        <f t="shared" si="4"/>
        <v>0</v>
      </c>
      <c r="L21" s="142"/>
      <c r="M21" s="156"/>
      <c r="N21" s="160" t="s">
        <v>123</v>
      </c>
      <c r="O21" s="151" t="s">
        <v>108</v>
      </c>
      <c r="P21" s="144" t="s">
        <v>143</v>
      </c>
      <c r="Q21" s="93"/>
      <c r="R21" s="93"/>
    </row>
    <row r="22" spans="1:18" s="82" customFormat="1" ht="22.5" x14ac:dyDescent="0.25">
      <c r="A22" s="66">
        <v>8</v>
      </c>
      <c r="B22" s="67">
        <v>171422</v>
      </c>
      <c r="C22" s="68" t="s">
        <v>55</v>
      </c>
      <c r="D22" s="71" t="s">
        <v>50</v>
      </c>
      <c r="E22" s="171">
        <v>7.5</v>
      </c>
      <c r="F22" s="93"/>
      <c r="G22" s="83">
        <f t="shared" si="2"/>
        <v>0</v>
      </c>
      <c r="H22" s="99"/>
      <c r="I22" s="83">
        <f t="shared" si="3"/>
        <v>0</v>
      </c>
      <c r="J22" s="99"/>
      <c r="K22" s="122">
        <f t="shared" si="4"/>
        <v>0</v>
      </c>
      <c r="L22" s="142"/>
      <c r="M22" s="156"/>
      <c r="N22" s="160" t="s">
        <v>123</v>
      </c>
      <c r="O22" s="151" t="s">
        <v>109</v>
      </c>
      <c r="P22" s="143" t="s">
        <v>144</v>
      </c>
      <c r="Q22" s="93"/>
      <c r="R22" s="93"/>
    </row>
    <row r="23" spans="1:18" s="82" customFormat="1" ht="22.5" x14ac:dyDescent="0.25">
      <c r="A23" s="66">
        <v>9</v>
      </c>
      <c r="B23" s="70" t="s">
        <v>94</v>
      </c>
      <c r="C23" s="68" t="s">
        <v>95</v>
      </c>
      <c r="D23" s="71" t="s">
        <v>50</v>
      </c>
      <c r="E23" s="171">
        <v>22.5</v>
      </c>
      <c r="F23" s="93"/>
      <c r="G23" s="83">
        <f t="shared" si="2"/>
        <v>0</v>
      </c>
      <c r="H23" s="99"/>
      <c r="I23" s="83">
        <f t="shared" si="3"/>
        <v>0</v>
      </c>
      <c r="J23" s="99"/>
      <c r="K23" s="122">
        <f t="shared" si="4"/>
        <v>0</v>
      </c>
      <c r="L23" s="142"/>
      <c r="M23" s="156"/>
      <c r="N23" s="160" t="s">
        <v>123</v>
      </c>
      <c r="O23" s="152" t="s">
        <v>128</v>
      </c>
      <c r="P23" s="143" t="s">
        <v>145</v>
      </c>
      <c r="Q23" s="93"/>
      <c r="R23" s="93"/>
    </row>
    <row r="24" spans="1:18" s="82" customFormat="1" x14ac:dyDescent="0.25">
      <c r="A24" s="66">
        <v>10</v>
      </c>
      <c r="B24" s="70">
        <v>12283</v>
      </c>
      <c r="C24" s="68" t="s">
        <v>56</v>
      </c>
      <c r="D24" s="69" t="s">
        <v>50</v>
      </c>
      <c r="E24" s="171">
        <v>30</v>
      </c>
      <c r="F24" s="93"/>
      <c r="G24" s="83">
        <f t="shared" si="2"/>
        <v>0</v>
      </c>
      <c r="H24" s="99"/>
      <c r="I24" s="83">
        <f t="shared" si="3"/>
        <v>0</v>
      </c>
      <c r="J24" s="99"/>
      <c r="K24" s="122">
        <f t="shared" si="4"/>
        <v>0</v>
      </c>
      <c r="L24" s="142"/>
      <c r="M24" s="156"/>
      <c r="N24" s="160" t="s">
        <v>123</v>
      </c>
      <c r="O24" s="151" t="s">
        <v>108</v>
      </c>
      <c r="P24" s="143" t="s">
        <v>146</v>
      </c>
      <c r="Q24" s="93"/>
      <c r="R24" s="93"/>
    </row>
    <row r="25" spans="1:18" s="82" customFormat="1" ht="22.5" x14ac:dyDescent="0.25">
      <c r="A25" s="66">
        <v>11</v>
      </c>
      <c r="B25" s="70">
        <v>175411</v>
      </c>
      <c r="C25" s="68" t="s">
        <v>57</v>
      </c>
      <c r="D25" s="69" t="s">
        <v>50</v>
      </c>
      <c r="E25" s="171">
        <v>0.6</v>
      </c>
      <c r="F25" s="93"/>
      <c r="G25" s="83">
        <f t="shared" si="2"/>
        <v>0</v>
      </c>
      <c r="H25" s="99"/>
      <c r="I25" s="83">
        <f t="shared" si="3"/>
        <v>0</v>
      </c>
      <c r="J25" s="99"/>
      <c r="K25" s="122">
        <f t="shared" si="4"/>
        <v>0</v>
      </c>
      <c r="L25" s="142"/>
      <c r="M25" s="156"/>
      <c r="N25" s="161" t="s">
        <v>123</v>
      </c>
      <c r="O25" s="152" t="s">
        <v>110</v>
      </c>
      <c r="P25" s="143" t="s">
        <v>147</v>
      </c>
      <c r="Q25" s="93"/>
      <c r="R25" s="93"/>
    </row>
    <row r="26" spans="1:18" x14ac:dyDescent="0.25">
      <c r="A26" s="103"/>
      <c r="B26" s="92"/>
      <c r="C26" s="16"/>
      <c r="D26" s="92"/>
      <c r="E26" s="172"/>
      <c r="F26" s="92"/>
      <c r="G26" s="81"/>
      <c r="H26" s="104"/>
      <c r="I26" s="81"/>
      <c r="J26" s="104"/>
      <c r="K26" s="128"/>
      <c r="L26" s="138"/>
      <c r="M26" s="157"/>
      <c r="N26" s="162"/>
      <c r="O26" s="166"/>
      <c r="P26" s="139"/>
      <c r="Q26" s="92"/>
      <c r="R26" s="92"/>
    </row>
    <row r="27" spans="1:18" x14ac:dyDescent="0.25">
      <c r="A27" s="105" t="s">
        <v>28</v>
      </c>
      <c r="B27" s="43" t="s">
        <v>29</v>
      </c>
      <c r="C27" s="44" t="str">
        <f>C15</f>
        <v xml:space="preserve">Zemní práce </v>
      </c>
      <c r="D27" s="45"/>
      <c r="E27" s="173"/>
      <c r="F27" s="46"/>
      <c r="G27" s="47">
        <f>SUM(G16:G25)</f>
        <v>0</v>
      </c>
      <c r="H27" s="48"/>
      <c r="I27" s="47">
        <f>SUM(I16:I25)</f>
        <v>0</v>
      </c>
      <c r="J27" s="49"/>
      <c r="K27" s="129">
        <f>SUM(K16:K25)</f>
        <v>0</v>
      </c>
      <c r="L27" s="138"/>
      <c r="M27" s="154"/>
      <c r="N27" s="163"/>
      <c r="O27" s="153"/>
      <c r="P27" s="139"/>
      <c r="Q27" s="92"/>
      <c r="R27" s="92"/>
    </row>
    <row r="28" spans="1:18" x14ac:dyDescent="0.25">
      <c r="A28" s="97" t="s">
        <v>27</v>
      </c>
      <c r="B28" s="17" t="s">
        <v>30</v>
      </c>
      <c r="C28" s="15" t="s">
        <v>31</v>
      </c>
      <c r="D28" s="18"/>
      <c r="E28" s="170"/>
      <c r="F28" s="19"/>
      <c r="G28" s="61"/>
      <c r="H28" s="18"/>
      <c r="I28" s="61"/>
      <c r="J28" s="18"/>
      <c r="K28" s="121"/>
      <c r="L28" s="136"/>
      <c r="M28" s="155"/>
      <c r="N28" s="162"/>
      <c r="O28" s="166"/>
      <c r="P28" s="137"/>
      <c r="Q28" s="92"/>
      <c r="R28" s="92"/>
    </row>
    <row r="29" spans="1:18" x14ac:dyDescent="0.25">
      <c r="A29" s="66">
        <v>12</v>
      </c>
      <c r="B29" s="64">
        <v>21152</v>
      </c>
      <c r="C29" s="72" t="s">
        <v>58</v>
      </c>
      <c r="D29" s="65" t="s">
        <v>50</v>
      </c>
      <c r="E29" s="171">
        <v>0.6</v>
      </c>
      <c r="F29" s="92"/>
      <c r="G29" s="81">
        <f>E29*F29</f>
        <v>0</v>
      </c>
      <c r="H29" s="104"/>
      <c r="I29" s="81">
        <f>E29*H29</f>
        <v>0</v>
      </c>
      <c r="J29" s="104"/>
      <c r="K29" s="128">
        <f>E29*J29</f>
        <v>0</v>
      </c>
      <c r="L29" s="138"/>
      <c r="M29" s="156"/>
      <c r="N29" s="160" t="s">
        <v>123</v>
      </c>
      <c r="O29" s="151" t="s">
        <v>111</v>
      </c>
      <c r="P29" s="144" t="s">
        <v>143</v>
      </c>
      <c r="Q29" s="92"/>
      <c r="R29" s="92"/>
    </row>
    <row r="30" spans="1:18" x14ac:dyDescent="0.25">
      <c r="A30" s="66">
        <v>13</v>
      </c>
      <c r="B30" s="64">
        <v>21197</v>
      </c>
      <c r="C30" s="72" t="s">
        <v>59</v>
      </c>
      <c r="D30" s="65" t="s">
        <v>51</v>
      </c>
      <c r="E30" s="171">
        <v>3.6</v>
      </c>
      <c r="F30" s="92"/>
      <c r="G30" s="81">
        <f>E30*F30</f>
        <v>0</v>
      </c>
      <c r="H30" s="104"/>
      <c r="I30" s="81">
        <f>E30*H30</f>
        <v>0</v>
      </c>
      <c r="J30" s="104"/>
      <c r="K30" s="128">
        <f>E30*J30</f>
        <v>0</v>
      </c>
      <c r="L30" s="138"/>
      <c r="M30" s="156"/>
      <c r="N30" s="160" t="s">
        <v>123</v>
      </c>
      <c r="O30" s="151" t="s">
        <v>111</v>
      </c>
      <c r="P30" s="139" t="s">
        <v>148</v>
      </c>
      <c r="Q30" s="92"/>
      <c r="R30" s="92"/>
    </row>
    <row r="31" spans="1:18" x14ac:dyDescent="0.25">
      <c r="A31" s="103"/>
      <c r="B31" s="92"/>
      <c r="C31" s="16"/>
      <c r="D31" s="92"/>
      <c r="E31" s="172"/>
      <c r="F31" s="92"/>
      <c r="G31" s="81"/>
      <c r="H31" s="104"/>
      <c r="I31" s="81"/>
      <c r="J31" s="104"/>
      <c r="K31" s="128"/>
      <c r="L31" s="138"/>
      <c r="M31" s="157"/>
      <c r="N31" s="162"/>
      <c r="O31" s="166"/>
      <c r="P31" s="139"/>
      <c r="Q31" s="92"/>
      <c r="R31" s="92"/>
    </row>
    <row r="32" spans="1:18" x14ac:dyDescent="0.25">
      <c r="A32" s="105" t="s">
        <v>28</v>
      </c>
      <c r="B32" s="43" t="s">
        <v>32</v>
      </c>
      <c r="C32" s="44" t="str">
        <f>C28</f>
        <v>Základy</v>
      </c>
      <c r="D32" s="45"/>
      <c r="E32" s="173"/>
      <c r="F32" s="46"/>
      <c r="G32" s="47">
        <f>SUM(G29:G30)</f>
        <v>0</v>
      </c>
      <c r="H32" s="48"/>
      <c r="I32" s="47">
        <f>SUM(I29:I30)</f>
        <v>0</v>
      </c>
      <c r="J32" s="49"/>
      <c r="K32" s="129">
        <f>SUM(K29:K30)</f>
        <v>0</v>
      </c>
      <c r="L32" s="140"/>
      <c r="M32" s="158"/>
      <c r="N32" s="163"/>
      <c r="O32" s="153"/>
      <c r="P32" s="141"/>
      <c r="Q32" s="92"/>
      <c r="R32" s="92"/>
    </row>
    <row r="33" spans="1:18" x14ac:dyDescent="0.25">
      <c r="A33" s="97" t="s">
        <v>27</v>
      </c>
      <c r="B33" s="17" t="s">
        <v>33</v>
      </c>
      <c r="C33" s="15" t="s">
        <v>35</v>
      </c>
      <c r="D33" s="18"/>
      <c r="E33" s="170"/>
      <c r="F33" s="19"/>
      <c r="G33" s="61"/>
      <c r="H33" s="18"/>
      <c r="I33" s="61"/>
      <c r="J33" s="18"/>
      <c r="K33" s="121"/>
      <c r="L33" s="138"/>
      <c r="M33" s="159"/>
      <c r="N33" s="162"/>
      <c r="O33" s="166"/>
      <c r="P33" s="139"/>
      <c r="Q33" s="92"/>
      <c r="R33" s="92"/>
    </row>
    <row r="34" spans="1:18" ht="22.5" x14ac:dyDescent="0.25">
      <c r="A34" s="66">
        <v>14</v>
      </c>
      <c r="B34" s="64" t="s">
        <v>60</v>
      </c>
      <c r="C34" s="73" t="s">
        <v>61</v>
      </c>
      <c r="D34" s="74" t="s">
        <v>50</v>
      </c>
      <c r="E34" s="171">
        <v>15.5</v>
      </c>
      <c r="F34" s="92"/>
      <c r="G34" s="83">
        <f>E34*F34</f>
        <v>0</v>
      </c>
      <c r="H34" s="99"/>
      <c r="I34" s="83">
        <f>E34*H34</f>
        <v>0</v>
      </c>
      <c r="J34" s="99"/>
      <c r="K34" s="122">
        <f>E34*J34</f>
        <v>0</v>
      </c>
      <c r="L34" s="138"/>
      <c r="M34" s="156"/>
      <c r="N34" s="160" t="s">
        <v>0</v>
      </c>
      <c r="O34" s="151" t="s">
        <v>112</v>
      </c>
      <c r="P34" s="143" t="s">
        <v>141</v>
      </c>
      <c r="Q34" s="92"/>
      <c r="R34" s="92"/>
    </row>
    <row r="35" spans="1:18" ht="22.5" x14ac:dyDescent="0.25">
      <c r="A35" s="66">
        <v>15</v>
      </c>
      <c r="B35" s="64" t="s">
        <v>62</v>
      </c>
      <c r="C35" s="73" t="s">
        <v>63</v>
      </c>
      <c r="D35" s="74" t="s">
        <v>51</v>
      </c>
      <c r="E35" s="171">
        <v>109</v>
      </c>
      <c r="F35" s="92"/>
      <c r="G35" s="83">
        <f t="shared" ref="G35:G39" si="5">E35*F35</f>
        <v>0</v>
      </c>
      <c r="H35" s="99"/>
      <c r="I35" s="83">
        <f t="shared" ref="I35:I39" si="6">E35*H35</f>
        <v>0</v>
      </c>
      <c r="J35" s="99"/>
      <c r="K35" s="122">
        <f t="shared" ref="K35:K39" si="7">E35*J35</f>
        <v>0</v>
      </c>
      <c r="L35" s="138"/>
      <c r="M35" s="156"/>
      <c r="N35" s="160" t="s">
        <v>0</v>
      </c>
      <c r="O35" s="152" t="s">
        <v>113</v>
      </c>
      <c r="P35" s="143" t="s">
        <v>149</v>
      </c>
      <c r="Q35" s="92"/>
      <c r="R35" s="92"/>
    </row>
    <row r="36" spans="1:18" x14ac:dyDescent="0.25">
      <c r="A36" s="66">
        <v>16</v>
      </c>
      <c r="B36" s="75" t="s">
        <v>64</v>
      </c>
      <c r="C36" s="73" t="s">
        <v>65</v>
      </c>
      <c r="D36" s="74" t="s">
        <v>50</v>
      </c>
      <c r="E36" s="171">
        <v>8.6</v>
      </c>
      <c r="F36" s="92"/>
      <c r="G36" s="81">
        <f t="shared" si="5"/>
        <v>0</v>
      </c>
      <c r="H36" s="104"/>
      <c r="I36" s="81">
        <f t="shared" si="6"/>
        <v>0</v>
      </c>
      <c r="J36" s="104"/>
      <c r="K36" s="128">
        <f t="shared" si="7"/>
        <v>0</v>
      </c>
      <c r="L36" s="138"/>
      <c r="M36" s="156"/>
      <c r="N36" s="160" t="s">
        <v>123</v>
      </c>
      <c r="O36" s="152" t="s">
        <v>114</v>
      </c>
      <c r="P36" s="143" t="s">
        <v>151</v>
      </c>
      <c r="Q36" s="92"/>
      <c r="R36" s="92"/>
    </row>
    <row r="37" spans="1:18" x14ac:dyDescent="0.25">
      <c r="A37" s="66">
        <v>17</v>
      </c>
      <c r="B37" s="75" t="s">
        <v>82</v>
      </c>
      <c r="C37" s="73" t="s">
        <v>83</v>
      </c>
      <c r="D37" s="74" t="s">
        <v>50</v>
      </c>
      <c r="E37" s="171">
        <v>2.9</v>
      </c>
      <c r="F37" s="92"/>
      <c r="G37" s="81">
        <f t="shared" si="5"/>
        <v>0</v>
      </c>
      <c r="H37" s="104"/>
      <c r="I37" s="81">
        <f t="shared" si="6"/>
        <v>0</v>
      </c>
      <c r="J37" s="104"/>
      <c r="K37" s="128">
        <f t="shared" si="7"/>
        <v>0</v>
      </c>
      <c r="L37" s="138"/>
      <c r="M37" s="156"/>
      <c r="N37" s="160" t="s">
        <v>123</v>
      </c>
      <c r="O37" s="166" t="s">
        <v>124</v>
      </c>
      <c r="P37" s="143" t="s">
        <v>150</v>
      </c>
      <c r="Q37" s="92"/>
      <c r="R37" s="92"/>
    </row>
    <row r="38" spans="1:18" x14ac:dyDescent="0.25">
      <c r="A38" s="66">
        <v>18</v>
      </c>
      <c r="B38" s="76">
        <v>572741</v>
      </c>
      <c r="C38" s="80" t="s">
        <v>81</v>
      </c>
      <c r="D38" s="78" t="s">
        <v>51</v>
      </c>
      <c r="E38" s="171">
        <v>29</v>
      </c>
      <c r="F38" s="92"/>
      <c r="G38" s="81">
        <f t="shared" si="5"/>
        <v>0</v>
      </c>
      <c r="H38" s="104"/>
      <c r="I38" s="81">
        <f t="shared" si="6"/>
        <v>0</v>
      </c>
      <c r="J38" s="104"/>
      <c r="K38" s="128">
        <f t="shared" si="7"/>
        <v>0</v>
      </c>
      <c r="L38" s="138"/>
      <c r="M38" s="156"/>
      <c r="N38" s="160" t="s">
        <v>123</v>
      </c>
      <c r="O38" s="166" t="s">
        <v>125</v>
      </c>
      <c r="P38" s="143" t="s">
        <v>152</v>
      </c>
      <c r="Q38" s="92"/>
      <c r="R38" s="92"/>
    </row>
    <row r="39" spans="1:18" x14ac:dyDescent="0.25">
      <c r="A39" s="66">
        <v>19</v>
      </c>
      <c r="B39" s="76">
        <v>58920</v>
      </c>
      <c r="C39" s="77" t="s">
        <v>66</v>
      </c>
      <c r="D39" s="78" t="s">
        <v>49</v>
      </c>
      <c r="E39" s="171">
        <v>9</v>
      </c>
      <c r="F39" s="92"/>
      <c r="G39" s="81">
        <f t="shared" si="5"/>
        <v>0</v>
      </c>
      <c r="H39" s="104"/>
      <c r="I39" s="81">
        <f t="shared" si="6"/>
        <v>0</v>
      </c>
      <c r="J39" s="104"/>
      <c r="K39" s="128">
        <f t="shared" si="7"/>
        <v>0</v>
      </c>
      <c r="L39" s="138"/>
      <c r="M39" s="156"/>
      <c r="N39" s="160" t="s">
        <v>123</v>
      </c>
      <c r="O39" s="151" t="s">
        <v>115</v>
      </c>
      <c r="P39" s="143" t="s">
        <v>153</v>
      </c>
      <c r="Q39" s="92"/>
      <c r="R39" s="92"/>
    </row>
    <row r="40" spans="1:18" x14ac:dyDescent="0.25">
      <c r="A40" s="103"/>
      <c r="B40" s="92"/>
      <c r="C40" s="16"/>
      <c r="D40" s="92"/>
      <c r="E40" s="172"/>
      <c r="F40" s="92"/>
      <c r="G40" s="81"/>
      <c r="H40" s="104"/>
      <c r="I40" s="81"/>
      <c r="J40" s="104"/>
      <c r="K40" s="128"/>
      <c r="L40" s="138"/>
      <c r="M40" s="157"/>
      <c r="N40" s="162"/>
      <c r="O40" s="166"/>
      <c r="P40" s="139"/>
      <c r="Q40" s="92"/>
      <c r="R40" s="92"/>
    </row>
    <row r="41" spans="1:18" x14ac:dyDescent="0.25">
      <c r="A41" s="105" t="s">
        <v>28</v>
      </c>
      <c r="B41" s="43" t="s">
        <v>34</v>
      </c>
      <c r="C41" s="44" t="str">
        <f>C33</f>
        <v>Komunikace</v>
      </c>
      <c r="D41" s="45"/>
      <c r="E41" s="173"/>
      <c r="F41" s="46"/>
      <c r="G41" s="47">
        <f>SUM(G34:G39)</f>
        <v>0</v>
      </c>
      <c r="H41" s="48"/>
      <c r="I41" s="47">
        <f>SUM(I34:I39)</f>
        <v>0</v>
      </c>
      <c r="J41" s="49"/>
      <c r="K41" s="129">
        <f>SUM(K34:K39)</f>
        <v>0</v>
      </c>
      <c r="L41" s="138"/>
      <c r="M41" s="154"/>
      <c r="N41" s="163"/>
      <c r="O41" s="153"/>
      <c r="P41" s="139"/>
      <c r="Q41" s="92"/>
      <c r="R41" s="92"/>
    </row>
    <row r="42" spans="1:18" x14ac:dyDescent="0.25">
      <c r="A42" s="97" t="s">
        <v>27</v>
      </c>
      <c r="B42" s="17" t="s">
        <v>36</v>
      </c>
      <c r="C42" s="15" t="s">
        <v>40</v>
      </c>
      <c r="D42" s="18"/>
      <c r="E42" s="170"/>
      <c r="F42" s="19"/>
      <c r="G42" s="61"/>
      <c r="H42" s="18"/>
      <c r="I42" s="61"/>
      <c r="J42" s="18"/>
      <c r="K42" s="121"/>
      <c r="L42" s="136"/>
      <c r="M42" s="155"/>
      <c r="N42" s="162"/>
      <c r="O42" s="166"/>
      <c r="P42" s="137"/>
      <c r="Q42" s="92"/>
      <c r="R42" s="92"/>
    </row>
    <row r="43" spans="1:18" x14ac:dyDescent="0.25">
      <c r="A43" s="66">
        <v>20</v>
      </c>
      <c r="B43" s="76">
        <v>875332</v>
      </c>
      <c r="C43" s="73" t="s">
        <v>67</v>
      </c>
      <c r="D43" s="78" t="s">
        <v>49</v>
      </c>
      <c r="E43" s="171">
        <v>19</v>
      </c>
      <c r="F43" s="92"/>
      <c r="G43" s="81">
        <f>E43*F43</f>
        <v>0</v>
      </c>
      <c r="H43" s="104"/>
      <c r="I43" s="81">
        <f>E43*H43</f>
        <v>0</v>
      </c>
      <c r="J43" s="104"/>
      <c r="K43" s="128">
        <f>E43*J43</f>
        <v>0</v>
      </c>
      <c r="L43" s="138"/>
      <c r="M43" s="156"/>
      <c r="N43" s="160" t="s">
        <v>123</v>
      </c>
      <c r="O43" s="166" t="s">
        <v>116</v>
      </c>
      <c r="P43" s="143" t="s">
        <v>136</v>
      </c>
      <c r="Q43" s="92"/>
      <c r="R43" s="92"/>
    </row>
    <row r="44" spans="1:18" x14ac:dyDescent="0.25">
      <c r="A44" s="66">
        <v>21</v>
      </c>
      <c r="B44" s="76">
        <v>89536</v>
      </c>
      <c r="C44" s="73" t="s">
        <v>68</v>
      </c>
      <c r="D44" s="78" t="s">
        <v>52</v>
      </c>
      <c r="E44" s="171">
        <v>1</v>
      </c>
      <c r="F44" s="92"/>
      <c r="G44" s="81">
        <f t="shared" ref="G44:G45" si="8">E44*F44</f>
        <v>0</v>
      </c>
      <c r="H44" s="104"/>
      <c r="I44" s="81">
        <f t="shared" ref="I44:I45" si="9">E44*H44</f>
        <v>0</v>
      </c>
      <c r="J44" s="104"/>
      <c r="K44" s="128">
        <f t="shared" ref="K44:K45" si="10">E44*J44</f>
        <v>0</v>
      </c>
      <c r="L44" s="138"/>
      <c r="M44" s="156"/>
      <c r="N44" s="160" t="s">
        <v>123</v>
      </c>
      <c r="O44" s="166" t="s">
        <v>117</v>
      </c>
      <c r="P44" s="143" t="s">
        <v>136</v>
      </c>
      <c r="Q44" s="92"/>
      <c r="R44" s="92"/>
    </row>
    <row r="45" spans="1:18" x14ac:dyDescent="0.25">
      <c r="A45" s="66">
        <v>22</v>
      </c>
      <c r="B45" s="76">
        <v>895813</v>
      </c>
      <c r="C45" s="73" t="s">
        <v>69</v>
      </c>
      <c r="D45" s="78" t="s">
        <v>52</v>
      </c>
      <c r="E45" s="171">
        <v>1</v>
      </c>
      <c r="F45" s="92"/>
      <c r="G45" s="81">
        <f t="shared" si="8"/>
        <v>0</v>
      </c>
      <c r="H45" s="104"/>
      <c r="I45" s="81">
        <f t="shared" si="9"/>
        <v>0</v>
      </c>
      <c r="J45" s="104"/>
      <c r="K45" s="128">
        <f t="shared" si="10"/>
        <v>0</v>
      </c>
      <c r="L45" s="138"/>
      <c r="M45" s="156"/>
      <c r="N45" s="160" t="s">
        <v>123</v>
      </c>
      <c r="O45" s="166" t="s">
        <v>118</v>
      </c>
      <c r="P45" s="143" t="s">
        <v>136</v>
      </c>
      <c r="Q45" s="92"/>
      <c r="R45" s="92"/>
    </row>
    <row r="46" spans="1:18" x14ac:dyDescent="0.25">
      <c r="A46" s="66">
        <v>23</v>
      </c>
      <c r="B46" s="76">
        <v>895823</v>
      </c>
      <c r="C46" s="73" t="s">
        <v>70</v>
      </c>
      <c r="D46" s="78" t="s">
        <v>52</v>
      </c>
      <c r="E46" s="171">
        <v>1</v>
      </c>
      <c r="F46" s="92"/>
      <c r="G46" s="81">
        <f>E46*F46</f>
        <v>0</v>
      </c>
      <c r="H46" s="104"/>
      <c r="I46" s="81">
        <f>E46*H46</f>
        <v>0</v>
      </c>
      <c r="J46" s="104"/>
      <c r="K46" s="128">
        <f>E46*J46</f>
        <v>0</v>
      </c>
      <c r="L46" s="138"/>
      <c r="M46" s="156"/>
      <c r="N46" s="160" t="s">
        <v>123</v>
      </c>
      <c r="O46" s="166" t="s">
        <v>118</v>
      </c>
      <c r="P46" s="143" t="s">
        <v>136</v>
      </c>
      <c r="Q46" s="92"/>
      <c r="R46" s="92"/>
    </row>
    <row r="47" spans="1:18" x14ac:dyDescent="0.25">
      <c r="A47" s="103"/>
      <c r="B47" s="92"/>
      <c r="C47" s="16"/>
      <c r="D47" s="92"/>
      <c r="E47" s="172"/>
      <c r="F47" s="92"/>
      <c r="G47" s="81"/>
      <c r="H47" s="104"/>
      <c r="I47" s="81"/>
      <c r="J47" s="104"/>
      <c r="K47" s="128"/>
      <c r="L47" s="138"/>
      <c r="M47" s="157"/>
      <c r="N47" s="162"/>
      <c r="O47" s="166"/>
      <c r="P47" s="139"/>
      <c r="Q47" s="92"/>
      <c r="R47" s="92"/>
    </row>
    <row r="48" spans="1:18" x14ac:dyDescent="0.25">
      <c r="A48" s="105" t="s">
        <v>28</v>
      </c>
      <c r="B48" s="43" t="s">
        <v>39</v>
      </c>
      <c r="C48" s="44" t="str">
        <f>C42</f>
        <v>Trubní vedení</v>
      </c>
      <c r="D48" s="45"/>
      <c r="E48" s="173"/>
      <c r="F48" s="46"/>
      <c r="G48" s="47">
        <f>SUM(G43:G46)</f>
        <v>0</v>
      </c>
      <c r="H48" s="48"/>
      <c r="I48" s="47">
        <f>SUM(I43:I46)</f>
        <v>0</v>
      </c>
      <c r="J48" s="49"/>
      <c r="K48" s="129">
        <f>SUM(K43:K46)</f>
        <v>0</v>
      </c>
      <c r="L48" s="140"/>
      <c r="M48" s="158"/>
      <c r="N48" s="163"/>
      <c r="O48" s="153"/>
      <c r="P48" s="141"/>
      <c r="Q48" s="92"/>
      <c r="R48" s="92"/>
    </row>
    <row r="49" spans="1:18" x14ac:dyDescent="0.25">
      <c r="A49" s="97" t="s">
        <v>27</v>
      </c>
      <c r="B49" s="17" t="s">
        <v>38</v>
      </c>
      <c r="C49" s="15" t="s">
        <v>41</v>
      </c>
      <c r="D49" s="18"/>
      <c r="E49" s="170"/>
      <c r="F49" s="19"/>
      <c r="G49" s="61"/>
      <c r="H49" s="18"/>
      <c r="I49" s="61"/>
      <c r="J49" s="18"/>
      <c r="K49" s="121"/>
      <c r="L49" s="138"/>
      <c r="M49" s="159"/>
      <c r="N49" s="162"/>
      <c r="O49" s="166"/>
      <c r="P49" s="139"/>
      <c r="Q49" s="92"/>
      <c r="R49" s="92"/>
    </row>
    <row r="50" spans="1:18" x14ac:dyDescent="0.25">
      <c r="A50" s="66">
        <v>24</v>
      </c>
      <c r="B50" s="75" t="s">
        <v>71</v>
      </c>
      <c r="C50" s="73" t="s">
        <v>72</v>
      </c>
      <c r="D50" s="74" t="s">
        <v>51</v>
      </c>
      <c r="E50" s="171">
        <v>8</v>
      </c>
      <c r="F50" s="92"/>
      <c r="G50" s="81">
        <f>E50*F50</f>
        <v>0</v>
      </c>
      <c r="H50" s="104"/>
      <c r="I50" s="81">
        <f>E50*H50</f>
        <v>0</v>
      </c>
      <c r="J50" s="104"/>
      <c r="K50" s="128">
        <f>E50*J50</f>
        <v>0</v>
      </c>
      <c r="L50" s="138"/>
      <c r="M50" s="156"/>
      <c r="N50" s="160" t="s">
        <v>123</v>
      </c>
      <c r="O50" s="166" t="s">
        <v>126</v>
      </c>
      <c r="P50" s="143" t="s">
        <v>132</v>
      </c>
      <c r="Q50" s="92"/>
      <c r="R50" s="92"/>
    </row>
    <row r="51" spans="1:18" x14ac:dyDescent="0.25">
      <c r="A51" s="66">
        <v>25</v>
      </c>
      <c r="B51" s="75" t="s">
        <v>96</v>
      </c>
      <c r="C51" s="73" t="s">
        <v>97</v>
      </c>
      <c r="D51" s="94" t="s">
        <v>49</v>
      </c>
      <c r="E51" s="171">
        <v>8</v>
      </c>
      <c r="F51" s="92"/>
      <c r="G51" s="83">
        <f t="shared" ref="G51:G53" si="11">E51*F51</f>
        <v>0</v>
      </c>
      <c r="H51" s="99"/>
      <c r="I51" s="83">
        <f t="shared" ref="I51:I53" si="12">E51*H51</f>
        <v>0</v>
      </c>
      <c r="J51" s="99"/>
      <c r="K51" s="128">
        <f t="shared" ref="K51:K53" si="13">E51*J51</f>
        <v>0</v>
      </c>
      <c r="L51" s="138"/>
      <c r="M51" s="156"/>
      <c r="N51" s="160" t="s">
        <v>123</v>
      </c>
      <c r="O51" s="151" t="s">
        <v>119</v>
      </c>
      <c r="P51" s="143" t="s">
        <v>133</v>
      </c>
      <c r="Q51" s="92"/>
      <c r="R51" s="92"/>
    </row>
    <row r="52" spans="1:18" ht="22.5" x14ac:dyDescent="0.25">
      <c r="A52" s="66">
        <v>26</v>
      </c>
      <c r="B52" s="75">
        <v>921940</v>
      </c>
      <c r="C52" s="73" t="s">
        <v>98</v>
      </c>
      <c r="D52" s="74" t="s">
        <v>51</v>
      </c>
      <c r="E52" s="171">
        <v>24</v>
      </c>
      <c r="F52" s="92"/>
      <c r="G52" s="83">
        <f t="shared" si="11"/>
        <v>0</v>
      </c>
      <c r="H52" s="99"/>
      <c r="I52" s="83">
        <f t="shared" si="12"/>
        <v>0</v>
      </c>
      <c r="J52" s="99"/>
      <c r="K52" s="122">
        <f t="shared" si="13"/>
        <v>0</v>
      </c>
      <c r="L52" s="138"/>
      <c r="M52" s="156"/>
      <c r="N52" s="160" t="s">
        <v>123</v>
      </c>
      <c r="O52" s="151" t="s">
        <v>119</v>
      </c>
      <c r="P52" s="143" t="s">
        <v>134</v>
      </c>
      <c r="Q52" s="92"/>
      <c r="R52" s="92"/>
    </row>
    <row r="53" spans="1:18" x14ac:dyDescent="0.25">
      <c r="A53" s="66">
        <v>27</v>
      </c>
      <c r="B53" s="64">
        <v>965311</v>
      </c>
      <c r="C53" s="73" t="s">
        <v>99</v>
      </c>
      <c r="D53" s="74" t="s">
        <v>51</v>
      </c>
      <c r="E53" s="171">
        <v>32</v>
      </c>
      <c r="F53" s="92"/>
      <c r="G53" s="81">
        <f t="shared" si="11"/>
        <v>0</v>
      </c>
      <c r="H53" s="104"/>
      <c r="I53" s="81">
        <f t="shared" si="12"/>
        <v>0</v>
      </c>
      <c r="J53" s="99"/>
      <c r="K53" s="128">
        <f t="shared" si="13"/>
        <v>0</v>
      </c>
      <c r="L53" s="138"/>
      <c r="M53" s="156"/>
      <c r="N53" s="160" t="s">
        <v>123</v>
      </c>
      <c r="O53" s="151" t="s">
        <v>120</v>
      </c>
      <c r="P53" s="143" t="s">
        <v>135</v>
      </c>
      <c r="Q53" s="92"/>
      <c r="R53" s="92"/>
    </row>
    <row r="54" spans="1:18" x14ac:dyDescent="0.25">
      <c r="A54" s="66">
        <v>28</v>
      </c>
      <c r="B54" s="75">
        <v>921410</v>
      </c>
      <c r="C54" s="73" t="s">
        <v>73</v>
      </c>
      <c r="D54" s="74" t="s">
        <v>49</v>
      </c>
      <c r="E54" s="171">
        <v>6</v>
      </c>
      <c r="F54" s="92"/>
      <c r="G54" s="81">
        <f>E54*F54</f>
        <v>0</v>
      </c>
      <c r="H54" s="104"/>
      <c r="I54" s="81">
        <f>E54*H54</f>
        <v>0</v>
      </c>
      <c r="J54" s="104"/>
      <c r="K54" s="128">
        <f>E54*J54</f>
        <v>0</v>
      </c>
      <c r="L54" s="138"/>
      <c r="M54" s="156"/>
      <c r="N54" s="160" t="s">
        <v>123</v>
      </c>
      <c r="O54" s="151" t="s">
        <v>119</v>
      </c>
      <c r="P54" s="143" t="s">
        <v>136</v>
      </c>
      <c r="Q54" s="92"/>
      <c r="R54" s="92"/>
    </row>
    <row r="55" spans="1:18" x14ac:dyDescent="0.25">
      <c r="A55" s="66">
        <v>29</v>
      </c>
      <c r="B55" s="76">
        <v>915111</v>
      </c>
      <c r="C55" s="80" t="s">
        <v>93</v>
      </c>
      <c r="D55" s="78" t="s">
        <v>51</v>
      </c>
      <c r="E55" s="168">
        <v>3</v>
      </c>
      <c r="F55" s="93"/>
      <c r="G55" s="81">
        <f>E55*F55</f>
        <v>0</v>
      </c>
      <c r="H55" s="104"/>
      <c r="I55" s="81">
        <f>E55*H55</f>
        <v>0</v>
      </c>
      <c r="J55" s="104"/>
      <c r="K55" s="128">
        <f>E55*J55</f>
        <v>0</v>
      </c>
      <c r="L55" s="138"/>
      <c r="M55" s="156"/>
      <c r="N55" s="160" t="s">
        <v>123</v>
      </c>
      <c r="O55" s="151" t="s">
        <v>121</v>
      </c>
      <c r="P55" s="143" t="s">
        <v>137</v>
      </c>
      <c r="Q55" s="92"/>
      <c r="R55" s="92"/>
    </row>
    <row r="56" spans="1:18" x14ac:dyDescent="0.25">
      <c r="A56" s="103"/>
      <c r="B56" s="92"/>
      <c r="C56" s="16"/>
      <c r="D56" s="92"/>
      <c r="E56" s="172"/>
      <c r="F56" s="92"/>
      <c r="G56" s="81"/>
      <c r="H56" s="104"/>
      <c r="I56" s="81"/>
      <c r="J56" s="104"/>
      <c r="K56" s="128"/>
      <c r="L56" s="138"/>
      <c r="M56" s="157"/>
      <c r="N56" s="162"/>
      <c r="O56" s="166"/>
      <c r="P56" s="139"/>
      <c r="Q56" s="92"/>
      <c r="R56" s="92"/>
    </row>
    <row r="57" spans="1:18" x14ac:dyDescent="0.25">
      <c r="A57" s="105" t="s">
        <v>28</v>
      </c>
      <c r="B57" s="43" t="s">
        <v>37</v>
      </c>
      <c r="C57" s="44" t="str">
        <f>C49</f>
        <v>Ostatní konstrukce a práce, bourání</v>
      </c>
      <c r="D57" s="45"/>
      <c r="E57" s="173"/>
      <c r="F57" s="46"/>
      <c r="G57" s="47">
        <f>SUM(G50:G54)</f>
        <v>0</v>
      </c>
      <c r="H57" s="48"/>
      <c r="I57" s="47">
        <f>SUM(I50:I54)</f>
        <v>0</v>
      </c>
      <c r="J57" s="49"/>
      <c r="K57" s="129">
        <f>SUM(K50:K54)</f>
        <v>0</v>
      </c>
      <c r="L57" s="138"/>
      <c r="M57" s="154"/>
      <c r="N57" s="163"/>
      <c r="O57" s="153"/>
      <c r="P57" s="139"/>
      <c r="Q57" s="92"/>
      <c r="R57" s="92"/>
    </row>
    <row r="58" spans="1:18" x14ac:dyDescent="0.25">
      <c r="A58" s="97" t="s">
        <v>27</v>
      </c>
      <c r="B58" s="17" t="s">
        <v>43</v>
      </c>
      <c r="C58" s="15" t="s">
        <v>42</v>
      </c>
      <c r="D58" s="18"/>
      <c r="E58" s="170"/>
      <c r="F58" s="19"/>
      <c r="G58" s="61"/>
      <c r="H58" s="18"/>
      <c r="I58" s="61"/>
      <c r="J58" s="18"/>
      <c r="K58" s="121"/>
      <c r="L58" s="136"/>
      <c r="M58" s="155"/>
      <c r="N58" s="162"/>
      <c r="O58" s="166"/>
      <c r="P58" s="137"/>
      <c r="Q58" s="92"/>
      <c r="R58" s="92"/>
    </row>
    <row r="59" spans="1:18" ht="22.5" x14ac:dyDescent="0.25">
      <c r="A59" s="66">
        <v>30</v>
      </c>
      <c r="B59" s="75" t="s">
        <v>74</v>
      </c>
      <c r="C59" s="73" t="s">
        <v>75</v>
      </c>
      <c r="D59" s="79" t="s">
        <v>76</v>
      </c>
      <c r="E59" s="171">
        <v>18.2</v>
      </c>
      <c r="F59" s="92"/>
      <c r="G59" s="83">
        <f>E59*F59</f>
        <v>0</v>
      </c>
      <c r="H59" s="99"/>
      <c r="I59" s="83">
        <f>E59*H59</f>
        <v>0</v>
      </c>
      <c r="J59" s="99"/>
      <c r="K59" s="122">
        <f>E59*J59</f>
        <v>0</v>
      </c>
      <c r="L59" s="138"/>
      <c r="M59" s="156"/>
      <c r="N59" s="160" t="s">
        <v>123</v>
      </c>
      <c r="O59" s="151" t="s">
        <v>122</v>
      </c>
      <c r="P59" s="143" t="s">
        <v>129</v>
      </c>
      <c r="Q59" s="92"/>
      <c r="R59" s="92"/>
    </row>
    <row r="60" spans="1:18" ht="22.5" x14ac:dyDescent="0.25">
      <c r="A60" s="66">
        <v>31</v>
      </c>
      <c r="B60" s="75" t="s">
        <v>77</v>
      </c>
      <c r="C60" s="73" t="s">
        <v>78</v>
      </c>
      <c r="D60" s="79" t="s">
        <v>76</v>
      </c>
      <c r="E60" s="171">
        <v>51.5</v>
      </c>
      <c r="F60" s="92"/>
      <c r="G60" s="83">
        <f>E60*F60</f>
        <v>0</v>
      </c>
      <c r="H60" s="99"/>
      <c r="I60" s="83">
        <f>E60*H60</f>
        <v>0</v>
      </c>
      <c r="J60" s="99"/>
      <c r="K60" s="122">
        <f>E60*J60</f>
        <v>0</v>
      </c>
      <c r="L60" s="138"/>
      <c r="M60" s="156"/>
      <c r="N60" s="160" t="s">
        <v>123</v>
      </c>
      <c r="O60" s="151" t="s">
        <v>122</v>
      </c>
      <c r="P60" s="143" t="s">
        <v>130</v>
      </c>
      <c r="Q60" s="92"/>
      <c r="R60" s="92"/>
    </row>
    <row r="61" spans="1:18" ht="22.5" x14ac:dyDescent="0.25">
      <c r="A61" s="66">
        <v>32</v>
      </c>
      <c r="B61" s="75" t="s">
        <v>79</v>
      </c>
      <c r="C61" s="73" t="s">
        <v>80</v>
      </c>
      <c r="D61" s="79" t="s">
        <v>76</v>
      </c>
      <c r="E61" s="171">
        <v>1.2</v>
      </c>
      <c r="F61" s="92"/>
      <c r="G61" s="83">
        <f>E61*F61</f>
        <v>0</v>
      </c>
      <c r="H61" s="99"/>
      <c r="I61" s="83">
        <f>E61*H61</f>
        <v>0</v>
      </c>
      <c r="J61" s="99"/>
      <c r="K61" s="122">
        <f>E61*J61</f>
        <v>0</v>
      </c>
      <c r="L61" s="138"/>
      <c r="M61" s="156"/>
      <c r="N61" s="160" t="s">
        <v>123</v>
      </c>
      <c r="O61" s="151" t="s">
        <v>122</v>
      </c>
      <c r="P61" s="143" t="s">
        <v>131</v>
      </c>
      <c r="Q61" s="92"/>
      <c r="R61" s="92"/>
    </row>
    <row r="62" spans="1:18" x14ac:dyDescent="0.25">
      <c r="A62" s="103"/>
      <c r="B62" s="92"/>
      <c r="C62" s="16"/>
      <c r="D62" s="92"/>
      <c r="E62" s="172"/>
      <c r="F62" s="92"/>
      <c r="G62" s="81"/>
      <c r="H62" s="104"/>
      <c r="I62" s="81"/>
      <c r="J62" s="104"/>
      <c r="K62" s="128"/>
      <c r="L62" s="138"/>
      <c r="M62" s="126"/>
      <c r="N62" s="160"/>
      <c r="O62" s="151"/>
      <c r="P62" s="143"/>
      <c r="Q62" s="92"/>
      <c r="R62" s="92"/>
    </row>
    <row r="63" spans="1:18" ht="15.75" thickBot="1" x14ac:dyDescent="0.3">
      <c r="A63" s="106" t="s">
        <v>28</v>
      </c>
      <c r="B63" s="107" t="s">
        <v>44</v>
      </c>
      <c r="C63" s="108" t="str">
        <f>C58</f>
        <v>Poplatky za skládky</v>
      </c>
      <c r="D63" s="109"/>
      <c r="E63" s="174"/>
      <c r="F63" s="110"/>
      <c r="G63" s="111">
        <f>SUM(G59:G61)</f>
        <v>0</v>
      </c>
      <c r="H63" s="112"/>
      <c r="I63" s="111">
        <f>SUM(I59:I61)</f>
        <v>0</v>
      </c>
      <c r="J63" s="113"/>
      <c r="K63" s="130">
        <f>SUM(K59:K61)</f>
        <v>0</v>
      </c>
      <c r="L63" s="145"/>
      <c r="M63" s="150"/>
      <c r="N63" s="148"/>
      <c r="O63" s="148"/>
      <c r="P63" s="146"/>
    </row>
  </sheetData>
  <protectedRanges>
    <protectedRange sqref="D19:D21" name="Oblast1_1_1_1"/>
    <protectedRange sqref="B19:C20" name="Oblast1_4_1"/>
    <protectedRange sqref="B16:C16" name="Oblast1_1_6"/>
    <protectedRange sqref="D16" name="Oblast1_1_1_4"/>
    <protectedRange sqref="A17:D17 A19:A20 A22:A23 A25" name="Oblast1_2_5"/>
    <protectedRange sqref="B18:D18" name="Oblast1_4_4"/>
    <protectedRange sqref="D22 D24" name="Oblast1_1_1_1_1"/>
    <protectedRange sqref="B39:D39" name="Oblast1_8_4"/>
    <protectedRange sqref="D59:D61" name="Oblast1_9_2_1_1"/>
    <protectedRange sqref="B38:D38" name="Oblast1_11_1_1"/>
    <protectedRange sqref="E55" name="Oblast1_9"/>
    <protectedRange sqref="B55:D55" name="Oblast1_9_1"/>
    <protectedRange sqref="D23" name="Oblast1_1_1_1_2"/>
    <protectedRange sqref="B21:C21" name="Oblast1_4_1_1"/>
  </protectedRanges>
  <autoFilter ref="A10:K10"/>
  <mergeCells count="5">
    <mergeCell ref="I1:J1"/>
    <mergeCell ref="P6:P8"/>
    <mergeCell ref="M6:M8"/>
    <mergeCell ref="N6:N8"/>
    <mergeCell ref="O6:O8"/>
  </mergeCells>
  <pageMargins left="0.70866141732283472" right="0.70866141732283472" top="0.78740157480314965" bottom="0.59055118110236227" header="0.31496062992125984" footer="0.31496062992125984"/>
  <pageSetup paperSize="9" scale="75" orientation="landscape" r:id="rId1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2014-08-20T11:00:56Z</cp:lastPrinted>
  <dcterms:created xsi:type="dcterms:W3CDTF">2014-03-25T12:30:43Z</dcterms:created>
  <dcterms:modified xsi:type="dcterms:W3CDTF">2014-11-10T14:25:11Z</dcterms:modified>
</cp:coreProperties>
</file>